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User\Desktop\Green way\Dokumenti za platforma MK\"/>
    </mc:Choice>
  </mc:AlternateContent>
  <xr:revisionPtr revIDLastSave="0" documentId="13_ncr:1_{E115445D-3433-4439-BB1E-1437408855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ght Bulbs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5" i="10" l="1"/>
  <c r="F125" i="10" s="1"/>
  <c r="D102" i="10"/>
  <c r="C103" i="10"/>
  <c r="C104" i="10"/>
  <c r="F130" i="10" l="1"/>
  <c r="E130" i="10"/>
  <c r="D130" i="10"/>
  <c r="F123" i="10"/>
  <c r="E123" i="10"/>
  <c r="D123" i="10"/>
  <c r="F122" i="10"/>
  <c r="F124" i="10" s="1"/>
  <c r="F126" i="10" s="1"/>
  <c r="F131" i="10" s="1"/>
  <c r="E122" i="10"/>
  <c r="E124" i="10" s="1"/>
  <c r="E126" i="10" s="1"/>
  <c r="E131" i="10" s="1"/>
  <c r="D122" i="10"/>
  <c r="D124" i="10" s="1"/>
  <c r="D126" i="10" s="1"/>
  <c r="D131" i="10" s="1"/>
  <c r="F132" i="10" l="1"/>
  <c r="D132" i="10"/>
  <c r="E132" i="10"/>
  <c r="F133" i="10" l="1"/>
  <c r="E133" i="10"/>
  <c r="D133" i="10"/>
</calcChain>
</file>

<file path=xl/sharedStrings.xml><?xml version="1.0" encoding="utf-8"?>
<sst xmlns="http://schemas.openxmlformats.org/spreadsheetml/2006/main" count="114" uniqueCount="99">
  <si>
    <t>LED сијалица</t>
  </si>
  <si>
    <t>EUR/kWh</t>
  </si>
  <si>
    <t> 100W</t>
  </si>
  <si>
    <t>kWh/година</t>
  </si>
  <si>
    <t>A</t>
  </si>
  <si>
    <t>B</t>
  </si>
  <si>
    <t>C</t>
  </si>
  <si>
    <t>Енергетска ефикасност</t>
  </si>
  <si>
    <t>40W</t>
  </si>
  <si>
    <t>8 – 12W</t>
  </si>
  <si>
    <t>6 – 7W</t>
  </si>
  <si>
    <t>60W</t>
  </si>
  <si>
    <t>13 – 18W</t>
  </si>
  <si>
    <t>7 – 10W</t>
  </si>
  <si>
    <t>75W</t>
  </si>
  <si>
    <t>18 – 22W</t>
  </si>
  <si>
    <t>12 – 13W</t>
  </si>
  <si>
    <t>23 – 30W</t>
  </si>
  <si>
    <t>14 – 20W</t>
  </si>
  <si>
    <t xml:space="preserve">Србија </t>
  </si>
  <si>
    <t xml:space="preserve">Северна Македонија </t>
  </si>
  <si>
    <t>https://viribright.com/blogs/insights/comparing-led-vs-cfl-vs-incandescent-light-bulbs</t>
  </si>
  <si>
    <t>Извор</t>
  </si>
  <si>
    <t xml:space="preserve">LED сијалице </t>
  </si>
  <si>
    <t>Компактне флуоресцентне сијалице (CFLs)</t>
  </si>
  <si>
    <t>Конвенционалне сијалице са жарном нити</t>
  </si>
  <si>
    <t>Потрошња енергије</t>
  </si>
  <si>
    <t>Уштеда енергије</t>
  </si>
  <si>
    <t>https://ec.europa.eu/health/scientific_committees/opinions_layman/mercury-in-cfl/en/mercury-cfl/figtableboxes/energy-saving-consumption.htm</t>
  </si>
  <si>
    <t>https://eur-lex.europa.eu/legal-content/EN/TXT/?qid=1575537561243&amp;uri=CELEX:32019R2015</t>
  </si>
  <si>
    <t>https://eprel.ec.europa.eu/screen/product/lightsources</t>
  </si>
  <si>
    <t>Содржини</t>
  </si>
  <si>
    <t>Основни карактеристики на одредени видови електрични светилки</t>
  </si>
  <si>
    <t>Означување на енергетска ефикасност на извори на електрична светлина</t>
  </si>
  <si>
    <t>Потрошувачка на енергија и заштеда</t>
  </si>
  <si>
    <t>Пресметување на трошоците за осветлување по сијалица</t>
  </si>
  <si>
    <t>Финансиран од Европската Унија. Изразените ставови се исклучиво на авторите и не мора да ги одразуваат ставовите на Европската Унија или Фондацијата Темпус. Под никакви околности Европската унија или давателот на наменски грантови не може да биде одговорен за нивната содржина.</t>
  </si>
  <si>
    <t>Одрeкување:</t>
  </si>
  <si>
    <t>Карактеристично</t>
  </si>
  <si>
    <t>Сијалица со вжарено</t>
  </si>
  <si>
    <t>Компактни флуоресцентни светилки (CFL)</t>
  </si>
  <si>
    <t>Користење на енергија</t>
  </si>
  <si>
    <t>Високо</t>
  </si>
  <si>
    <t>Среден</t>
  </si>
  <si>
    <t>Мали</t>
  </si>
  <si>
    <t>90% од енергијата се троши на греење</t>
  </si>
  <si>
    <t xml:space="preserve"> Користи 75% помалку енергија од сијалицата со вжарено</t>
  </si>
  <si>
    <t>Користи 84% помалку енергија од сијалицата со вжарено</t>
  </si>
  <si>
    <t>Односот помеѓу топлината и светлината</t>
  </si>
  <si>
    <t>10% од потрошената енергија се претвора во светлина, додека останатите 90% од енергијата се претвораат во топлина.</t>
  </si>
  <si>
    <t>50% од потрошената енергија се претвора во светлина, додека останатите 50% од енергијата се претвораат во топлина.</t>
  </si>
  <si>
    <t xml:space="preserve"> 80% од потрошената енергија се претвора во светлина, додека само 20% се претвора во топлина</t>
  </si>
  <si>
    <t>Влијание врз животната средина</t>
  </si>
  <si>
    <t>Високо (содржи жива)</t>
  </si>
  <si>
    <t>Ниско</t>
  </si>
  <si>
    <t>Животниот век (работен)</t>
  </si>
  <si>
    <t>1000 часа</t>
  </si>
  <si>
    <t>8000 часа</t>
  </si>
  <si>
    <t>25000-50000 часа</t>
  </si>
  <si>
    <t>Светлосен флукс [lm] и моќност [W] на светилките</t>
  </si>
  <si>
    <t xml:space="preserve"> Светлосен флукс</t>
  </si>
  <si>
    <t>400-500 лумени</t>
  </si>
  <si>
    <t>650 - 850 лумени</t>
  </si>
  <si>
    <t>1000 - 1400 лумени</t>
  </si>
  <si>
    <t>1450-1700+ лумени</t>
  </si>
  <si>
    <t>Сила</t>
  </si>
  <si>
    <t>I Име на добавувачот или заштитен знак; 
II Идентификациски број на моделот на добавувачот; 
III Скала за класа на енергетска ефикасност од A до G; 
IV Потрошувачка на енергија изразена во kWh потрошувачка на електрична енергија на изворот на светлина за 1000 часа во вклучена состојба; 
V QR код (ако производот е регистриран во базата на податоци EPREL); 
VI Класа на енергетска ефикасност; 
VII Регулатива (ЕУ) број 2019/2015 година. [Делегирана Регулатива (ЕУ) 2019/2015 на Комисијата од 11 март 2019 година за дополнување на Регулативата (ЕУ) 2017/1369 на Европскиот парламент и на Советот во однос на енергетското означување на изворите на светлина и укинување на Делегираната регулатива (ЕУ) 874/2012 на Комисијата и со Делегираната Регулатива на Комисијата (21/13 декември 2) 2020 година за изменување и дополнување на Делегираните регулативи (ЕУ) 2019/2013, (ЕУ) 2019/2014, (ЕУ) 2019/2015, (ЕУ) 2019/2016, ЕУ 2019/2017 и (ЕУ) 2019/20</t>
  </si>
  <si>
    <t>EPREL база на податоци</t>
  </si>
  <si>
    <t>Извор:</t>
  </si>
  <si>
    <t>Извор: Европска Комисија</t>
  </si>
  <si>
    <t xml:space="preserve"> Сила</t>
  </si>
  <si>
    <t>Просечен животен век</t>
  </si>
  <si>
    <t>Количина на светилки</t>
  </si>
  <si>
    <t>Дневен број на работни часови</t>
  </si>
  <si>
    <t>Годишен број на работни часови</t>
  </si>
  <si>
    <t>Дневна потрошувачка на електрична енергија</t>
  </si>
  <si>
    <t>Годишна потрошувачка на електрична енергија</t>
  </si>
  <si>
    <t>Цена на електрична енергија за индустријата во 2024 година (вклучувајќи ги сите даноци и такси)</t>
  </si>
  <si>
    <t>Годишни трошоци за електрична енергија по сијалица</t>
  </si>
  <si>
    <t>Економски период: 25.000 часа, или приближно 23 години)</t>
  </si>
  <si>
    <t>Потребен број на светилки во економскиот период (економски период/животен век)</t>
  </si>
  <si>
    <t>Просечна набавна цена на сијалица</t>
  </si>
  <si>
    <t>Трошоци за замена на светилки во период од 23 години</t>
  </si>
  <si>
    <t xml:space="preserve"> Трошоци за струја за период од 23 години</t>
  </si>
  <si>
    <t>Вкупни трошоци за период од 23 години (А+Б)</t>
  </si>
  <si>
    <t>Заштеда во споредба со класична сијалица</t>
  </si>
  <si>
    <t>В</t>
  </si>
  <si>
    <t>час</t>
  </si>
  <si>
    <t>com</t>
  </si>
  <si>
    <t>ч</t>
  </si>
  <si>
    <t>ч/година</t>
  </si>
  <si>
    <t>kWh/ден</t>
  </si>
  <si>
    <t>ЕУР/kWh</t>
  </si>
  <si>
    <t>евра</t>
  </si>
  <si>
    <t>евра/парче</t>
  </si>
  <si>
    <t xml:space="preserve"> *Извор на цените на електричната енергија за индустријата: ЕУРОСТАТ</t>
  </si>
  <si>
    <t>Цени на електрична енергија за недомаќински потрошувачи - Двогодишни податоци (од 2007 година наваму)</t>
  </si>
  <si>
    <t>ОЗЕЛЕНУВАЊЕ НА БИЗНИСИТЕ
ОСВЕТЛУВАЊЕ - КАРАКТЕРИСТИ НА ПОЕДИНЕЧНИ ВРСТИ ЕЛЕКТРИЧНИ СИЈАЛИЦИ 
ВОДИЧ</t>
  </si>
  <si>
    <t>Сијалица со вжарување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</si>
</sst>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  <charset val="238"/>
    </font>
    <font>
      <sz val="10"/>
      <color rgb="FF0000FF"/>
      <name val="Calibri"/>
      <family val="2"/>
      <charset val="238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u/>
      <sz val="11"/>
      <color theme="10"/>
      <name val="Aptos Narrow"/>
      <family val="2"/>
      <scheme val="minor"/>
    </font>
    <font>
      <b/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2" fontId="6" fillId="2" borderId="6" xfId="0" applyNumberFormat="1" applyFont="1" applyFill="1" applyBorder="1" applyAlignment="1">
      <alignment horizontal="center" vertical="center" wrapText="1"/>
    </xf>
    <xf numFmtId="0" fontId="1" fillId="0" borderId="7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horizontal="justify"/>
    </xf>
    <xf numFmtId="0" fontId="3" fillId="0" borderId="6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justify"/>
    </xf>
    <xf numFmtId="0" fontId="1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justify" vertical="center" wrapText="1"/>
    </xf>
    <xf numFmtId="2" fontId="3" fillId="5" borderId="6" xfId="0" applyNumberFormat="1" applyFont="1" applyFill="1" applyBorder="1" applyAlignment="1">
      <alignment horizontal="center" vertical="center" wrapText="1"/>
    </xf>
    <xf numFmtId="0" fontId="2" fillId="0" borderId="0" xfId="0" applyFont="1"/>
    <xf numFmtId="9" fontId="1" fillId="0" borderId="0" xfId="0" applyNumberFormat="1" applyFont="1" applyAlignment="1">
      <alignment horizontal="center" vertical="center"/>
    </xf>
    <xf numFmtId="0" fontId="4" fillId="0" borderId="0" xfId="0" applyFont="1"/>
    <xf numFmtId="0" fontId="1" fillId="4" borderId="11" xfId="0" applyFont="1" applyFill="1" applyBorder="1"/>
    <xf numFmtId="0" fontId="1" fillId="4" borderId="12" xfId="0" applyFont="1" applyFill="1" applyBorder="1"/>
    <xf numFmtId="0" fontId="7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0" xfId="1" applyFont="1"/>
    <xf numFmtId="0" fontId="3" fillId="0" borderId="0" xfId="0" applyFont="1" applyAlignment="1">
      <alignment horizontal="justify" vertical="center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5" xfId="0" applyFont="1" applyBorder="1"/>
    <xf numFmtId="0" fontId="3" fillId="0" borderId="14" xfId="0" applyFont="1" applyBorder="1"/>
    <xf numFmtId="0" fontId="3" fillId="0" borderId="10" xfId="0" applyFont="1" applyBorder="1"/>
    <xf numFmtId="0" fontId="3" fillId="0" borderId="0" xfId="0" applyFont="1"/>
    <xf numFmtId="0" fontId="3" fillId="0" borderId="13" xfId="0" applyFont="1" applyBorder="1"/>
    <xf numFmtId="0" fontId="3" fillId="0" borderId="16" xfId="0" applyFont="1" applyBorder="1"/>
    <xf numFmtId="0" fontId="3" fillId="0" borderId="8" xfId="0" applyFont="1" applyBorder="1"/>
    <xf numFmtId="0" fontId="3" fillId="0" borderId="17" xfId="0" applyFont="1" applyBorder="1"/>
    <xf numFmtId="0" fontId="3" fillId="0" borderId="9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1" fillId="0" borderId="0" xfId="0" applyFont="1" applyAlignment="1">
      <alignment horizontal="justify" vertical="center"/>
    </xf>
    <xf numFmtId="0" fontId="8" fillId="0" borderId="0" xfId="1" applyFont="1" applyAlignment="1">
      <alignment horizontal="justify"/>
    </xf>
    <xf numFmtId="0" fontId="3" fillId="6" borderId="6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5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'Light Bulbs'!$C$101</c:f>
              <c:strCache>
                <c:ptCount val="1"/>
                <c:pt idx="0">
                  <c:v>Уштеда енергије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0F-45A8-9A02-040E54D0D4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'Light Bulbs'!$B$102:$B$104</c:f>
              <c:strCache>
                <c:ptCount val="3"/>
                <c:pt idx="0">
                  <c:v>Конвенционалне сијалице са жарном нити</c:v>
                </c:pt>
                <c:pt idx="1">
                  <c:v>Компактне флуоресцентне сијалице (CFLs)</c:v>
                </c:pt>
                <c:pt idx="2">
                  <c:v>LED сијалице </c:v>
                </c:pt>
              </c:strCache>
            </c:strRef>
          </c:cat>
          <c:val>
            <c:numRef>
              <c:f>'Light Bulbs'!$C$102:$C$104</c:f>
              <c:numCache>
                <c:formatCode>0%</c:formatCode>
                <c:ptCount val="3"/>
                <c:pt idx="0">
                  <c:v>0</c:v>
                </c:pt>
                <c:pt idx="1">
                  <c:v>0.7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5A8-9A02-040E54D0D4F2}"/>
            </c:ext>
          </c:extLst>
        </c:ser>
        <c:ser>
          <c:idx val="1"/>
          <c:order val="1"/>
          <c:tx>
            <c:strRef>
              <c:f>'Light Bulbs'!$D$101</c:f>
              <c:strCache>
                <c:ptCount val="1"/>
                <c:pt idx="0">
                  <c:v>Потрошња енергије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'Light Bulbs'!$B$102:$B$104</c:f>
              <c:strCache>
                <c:ptCount val="3"/>
                <c:pt idx="0">
                  <c:v>Конвенционалне сијалице са жарном нити</c:v>
                </c:pt>
                <c:pt idx="1">
                  <c:v>Компактне флуоресцентне сијалице (CFLs)</c:v>
                </c:pt>
                <c:pt idx="2">
                  <c:v>LED сијалице </c:v>
                </c:pt>
              </c:strCache>
            </c:strRef>
          </c:cat>
          <c:val>
            <c:numRef>
              <c:f>'Light Bulbs'!$D$102:$D$104</c:f>
              <c:numCache>
                <c:formatCode>0%</c:formatCode>
                <c:ptCount val="3"/>
                <c:pt idx="0">
                  <c:v>1</c:v>
                </c:pt>
                <c:pt idx="1">
                  <c:v>0.3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0F-45A8-9A02-040E54D0D4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337104840"/>
        <c:axId val="337130808"/>
      </c:barChart>
      <c:catAx>
        <c:axId val="337104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sr-Latn-RS"/>
          </a:p>
        </c:txPr>
        <c:crossAx val="337130808"/>
        <c:crosses val="autoZero"/>
        <c:auto val="1"/>
        <c:lblAlgn val="ctr"/>
        <c:lblOffset val="100"/>
        <c:noMultiLvlLbl val="0"/>
      </c:catAx>
      <c:valAx>
        <c:axId val="337130808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33710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Calibri" panose="020F0502020204030204" pitchFamily="34" charset="0"/>
          <a:cs typeface="Calibri" panose="020F050202020403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svg"/><Relationship Id="rId9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259080</xdr:colOff>
      <xdr:row>115</xdr:row>
      <xdr:rowOff>0</xdr:rowOff>
    </xdr:from>
    <xdr:to>
      <xdr:col>3</xdr:col>
      <xdr:colOff>998220</xdr:colOff>
      <xdr:row>116</xdr:row>
      <xdr:rowOff>15240</xdr:rowOff>
    </xdr:to>
    <xdr:pic>
      <xdr:nvPicPr>
        <xdr:cNvPr id="2" name="Graphic 1" descr="A lightbul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12371"/>
        <a:stretch/>
      </xdr:blipFill>
      <xdr:spPr>
        <a:xfrm>
          <a:off x="2819400" y="2110740"/>
          <a:ext cx="739140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115</xdr:row>
      <xdr:rowOff>45720</xdr:rowOff>
    </xdr:from>
    <xdr:to>
      <xdr:col>4</xdr:col>
      <xdr:colOff>876299</xdr:colOff>
      <xdr:row>115</xdr:row>
      <xdr:rowOff>617219</xdr:rowOff>
    </xdr:to>
    <xdr:pic>
      <xdr:nvPicPr>
        <xdr:cNvPr id="3" name="Graphic 2" descr="Fluorescent Light Bulb out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069080" y="215646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5</xdr:col>
      <xdr:colOff>350520</xdr:colOff>
      <xdr:row>115</xdr:row>
      <xdr:rowOff>68580</xdr:rowOff>
    </xdr:from>
    <xdr:to>
      <xdr:col>5</xdr:col>
      <xdr:colOff>861060</xdr:colOff>
      <xdr:row>115</xdr:row>
      <xdr:rowOff>579120</xdr:rowOff>
    </xdr:to>
    <xdr:pic>
      <xdr:nvPicPr>
        <xdr:cNvPr id="4" name="Picture 3" descr="A black background with a black square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rgbClr val="9BBB59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8760" y="2179320"/>
          <a:ext cx="510540" cy="5105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58698</xdr:rowOff>
    </xdr:from>
    <xdr:to>
      <xdr:col>5</xdr:col>
      <xdr:colOff>1143000</xdr:colOff>
      <xdr:row>3</xdr:row>
      <xdr:rowOff>106679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100" y="58698"/>
          <a:ext cx="6057900" cy="57376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34</xdr:row>
      <xdr:rowOff>24684</xdr:rowOff>
    </xdr:from>
    <xdr:to>
      <xdr:col>5</xdr:col>
      <xdr:colOff>1074420</xdr:colOff>
      <xdr:row>37</xdr:row>
      <xdr:rowOff>91439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385" t="50153" r="1760"/>
        <a:stretch/>
      </xdr:blipFill>
      <xdr:spPr>
        <a:xfrm>
          <a:off x="6347460" y="7332264"/>
          <a:ext cx="5951220" cy="59253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99</xdr:row>
      <xdr:rowOff>30480</xdr:rowOff>
    </xdr:from>
    <xdr:to>
      <xdr:col>5</xdr:col>
      <xdr:colOff>1181100</xdr:colOff>
      <xdr:row>110</xdr:row>
      <xdr:rowOff>30480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3</xdr:col>
      <xdr:colOff>259080</xdr:colOff>
      <xdr:row>42</xdr:row>
      <xdr:rowOff>0</xdr:rowOff>
    </xdr:from>
    <xdr:ext cx="739140" cy="647700"/>
    <xdr:pic>
      <xdr:nvPicPr>
        <xdr:cNvPr id="29" name="Graphic 28" descr="A lightbulb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12371"/>
        <a:stretch/>
      </xdr:blipFill>
      <xdr:spPr>
        <a:xfrm>
          <a:off x="2819400" y="46169580"/>
          <a:ext cx="739140" cy="647700"/>
        </a:xfrm>
        <a:prstGeom prst="rect">
          <a:avLst/>
        </a:prstGeom>
      </xdr:spPr>
    </xdr:pic>
    <xdr:clientData/>
  </xdr:oneCellAnchor>
  <xdr:oneCellAnchor>
    <xdr:from>
      <xdr:col>4</xdr:col>
      <xdr:colOff>304800</xdr:colOff>
      <xdr:row>42</xdr:row>
      <xdr:rowOff>45720</xdr:rowOff>
    </xdr:from>
    <xdr:ext cx="571499" cy="571499"/>
    <xdr:pic>
      <xdr:nvPicPr>
        <xdr:cNvPr id="30" name="Graphic 29" descr="Fluorescent Light Bulb out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069080" y="8671560"/>
          <a:ext cx="571499" cy="571499"/>
        </a:xfrm>
        <a:prstGeom prst="rect">
          <a:avLst/>
        </a:prstGeom>
      </xdr:spPr>
    </xdr:pic>
    <xdr:clientData/>
  </xdr:oneCellAnchor>
  <xdr:oneCellAnchor>
    <xdr:from>
      <xdr:col>5</xdr:col>
      <xdr:colOff>350520</xdr:colOff>
      <xdr:row>42</xdr:row>
      <xdr:rowOff>68580</xdr:rowOff>
    </xdr:from>
    <xdr:ext cx="510540" cy="510540"/>
    <xdr:pic>
      <xdr:nvPicPr>
        <xdr:cNvPr id="31" name="Picture 30" descr="A black background with a black square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rgbClr val="9BBB59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8760" y="46238160"/>
          <a:ext cx="510540" cy="51054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56</xdr:row>
      <xdr:rowOff>45720</xdr:rowOff>
    </xdr:from>
    <xdr:to>
      <xdr:col>5</xdr:col>
      <xdr:colOff>1165860</xdr:colOff>
      <xdr:row>72</xdr:row>
      <xdr:rowOff>121920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3243560"/>
          <a:ext cx="6118860" cy="2964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just"/>
          <a:r>
            <a:rPr lang="sr-Cyrl-RS" sz="1000" b="1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Што да барате кога купувате светилки</a:t>
          </a:r>
          <a:r>
            <a:rPr lang="sr-Cyrl-RS" sz="1000" b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:</a:t>
          </a:r>
        </a:p>
        <a:p>
          <a:pPr algn="just"/>
          <a:r>
            <a:rPr lang="sr-Cyrl-RS" sz="1000" b="1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1) Светлосен флукс </a:t>
          </a:r>
          <a:r>
            <a:rPr lang="sr-Cyrl-RS" sz="1000" b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е вкупната количина на светлина што е емитирана од извор на светлина. Мерната единица за прозрачниот флукс или проток е луменот (</a:t>
          </a:r>
          <a:r>
            <a:rPr lang="sr-Latn-RS" sz="1000" b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lm). </a:t>
          </a:r>
          <a:r>
            <a:rPr lang="sr-Cyrl-RS" sz="1000" b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Изведбата на сијалицата во лумени овозможува директна споредба на количината на светлина (што е примарна функција што ја нуди сијалицата). Споредбите базирани исклучиво на моќност (</a:t>
          </a:r>
          <a:r>
            <a:rPr lang="sr-Latn-RS" sz="1000" b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W) </a:t>
          </a:r>
          <a:r>
            <a:rPr lang="sr-Cyrl-RS" sz="1000" b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не се добри и може да доведат до погрешни заклучоци. Поголем број на лумени значи поголема количина на светлина што може да ја произведе сијалицата. Поголема моќност во вати (</a:t>
          </a:r>
          <a:r>
            <a:rPr lang="sr-Latn-RS" sz="1000" b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W) </a:t>
          </a:r>
          <a:r>
            <a:rPr lang="sr-Cyrl-RS" sz="1000" b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значи поголема потрошувачка на електрична енергија.</a:t>
          </a:r>
        </a:p>
        <a:p>
          <a:pPr algn="just"/>
          <a:r>
            <a:rPr lang="sr-Cyrl-RS" sz="1000" b="1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2) Работниот или животниот век на сијалицата </a:t>
          </a:r>
          <a:r>
            <a:rPr lang="sr-Cyrl-RS" sz="1000" b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е времето до кое ќе работи сијалицата и се изразува во часови. За класични блескави светилки, една година се однесува на 1000 часа, што одговара на просечно 3 часа користење дневно. Подолг животен век на сијалицата значи помала потреба за замена на светилките. За професионалните светилки, животниот век е многу важен фактор и генерално подолг животен век значи повисок стандард за квалитет. Ова треба да се земе предвид кога се споредуваат цените на различни алтернативи.</a:t>
          </a:r>
        </a:p>
        <a:p>
          <a:pPr algn="just"/>
          <a:r>
            <a:rPr lang="sr-Cyrl-RS" sz="1000" b="1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3) Класата на енергетска ефикасност </a:t>
          </a:r>
          <a:r>
            <a:rPr lang="sr-Cyrl-RS" sz="1000" b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е потврда за квалитетот на уредот во однос на неговата енергетска ефикасност, при што уредите се поделени во седум класи на енергетска ефикасност според нивната потрошувачка на енергија, означени со буквите </a:t>
          </a:r>
          <a:r>
            <a:rPr lang="sr-Latn-RS" sz="1000" b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A </a:t>
          </a:r>
          <a:r>
            <a:rPr lang="sr-Cyrl-RS" sz="1000" b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до </a:t>
          </a:r>
          <a:r>
            <a:rPr lang="sr-Latn-RS" sz="1000" b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G (</a:t>
          </a:r>
          <a:r>
            <a:rPr lang="sr-Cyrl-RS" sz="1000" b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групата А ја сочинуваат енергетски најефикасните уреди). Разликата во потрошувачката на електрична енергија е од 30 до 80% помеѓу најниската и највисоката енергетска класа. На пример, за да се произведе исто количество светлина, на компактната флуоресцентна светилка (класа А) потребна е само една третина од електричната енергија во споредба со ламбата со вжарено (класа </a:t>
          </a:r>
          <a:r>
            <a:rPr lang="sr-Latn-RS" sz="1000" b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C). </a:t>
          </a:r>
          <a:r>
            <a:rPr lang="sr-Cyrl-RS" sz="1000" b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ЕУ бара употреба на енергетска ознака која ја означува енергетската класа.</a:t>
          </a:r>
          <a:endParaRPr lang="en-US" sz="1000" b="0" kern="12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45720</xdr:colOff>
      <xdr:row>76</xdr:row>
      <xdr:rowOff>7620</xdr:rowOff>
    </xdr:from>
    <xdr:to>
      <xdr:col>2</xdr:col>
      <xdr:colOff>806721</xdr:colOff>
      <xdr:row>93</xdr:row>
      <xdr:rowOff>76200</xdr:rowOff>
    </xdr:to>
    <xdr:pic>
      <xdr:nvPicPr>
        <xdr:cNvPr id="11" name="Picture 10" descr="A close-up of a label&#10;&#10;AI-generated content may be incorrect.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06"/>
        <a:stretch/>
      </xdr:blipFill>
      <xdr:spPr bwMode="auto">
        <a:xfrm>
          <a:off x="45720" y="16794480"/>
          <a:ext cx="2445021" cy="3048000"/>
        </a:xfrm>
        <a:prstGeom prst="rect">
          <a:avLst/>
        </a:prstGeom>
        <a:ln>
          <a:solidFill>
            <a:schemeClr val="accent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68580</xdr:colOff>
      <xdr:row>141</xdr:row>
      <xdr:rowOff>83820</xdr:rowOff>
    </xdr:from>
    <xdr:to>
      <xdr:col>5</xdr:col>
      <xdr:colOff>1112520</xdr:colOff>
      <xdr:row>148</xdr:row>
      <xdr:rowOff>30480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8580" y="33939480"/>
          <a:ext cx="5996940" cy="1173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just"/>
          <a:r>
            <a:rPr lang="mk-MK" sz="1100" kern="1200">
              <a:latin typeface="Calibri" panose="020F0502020204030204" pitchFamily="34" charset="0"/>
              <a:cs typeface="Calibri" panose="020F0502020204030204" pitchFamily="34" charset="0"/>
            </a:rPr>
            <a:t>Наједноставниот начин да се биде енергетски ефикасен е максимално да се искористи дневната светлина. Редовно чистете ги прозорците, избегнувајте да ставате премногу растенија пред прозорци и темни завеси, а во работните места поставете бироа така што тие да бидат максимално осветлени од сончева светлина.</a:t>
          </a:r>
          <a:endParaRPr lang="en-US" sz="1100" kern="12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3</xdr:col>
      <xdr:colOff>259080</xdr:colOff>
      <xdr:row>42</xdr:row>
      <xdr:rowOff>0</xdr:rowOff>
    </xdr:from>
    <xdr:ext cx="739140" cy="647700"/>
    <xdr:pic>
      <xdr:nvPicPr>
        <xdr:cNvPr id="14" name="Graphic 28" descr="A lightbulb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12371"/>
        <a:stretch/>
      </xdr:blipFill>
      <xdr:spPr>
        <a:xfrm>
          <a:off x="3088005" y="7981950"/>
          <a:ext cx="739140" cy="647700"/>
        </a:xfrm>
        <a:prstGeom prst="rect">
          <a:avLst/>
        </a:prstGeom>
      </xdr:spPr>
    </xdr:pic>
    <xdr:clientData/>
  </xdr:oneCellAnchor>
  <xdr:twoCellAnchor editAs="oneCell">
    <xdr:from>
      <xdr:col>3</xdr:col>
      <xdr:colOff>259080</xdr:colOff>
      <xdr:row>115</xdr:row>
      <xdr:rowOff>0</xdr:rowOff>
    </xdr:from>
    <xdr:to>
      <xdr:col>3</xdr:col>
      <xdr:colOff>998220</xdr:colOff>
      <xdr:row>116</xdr:row>
      <xdr:rowOff>15240</xdr:rowOff>
    </xdr:to>
    <xdr:pic>
      <xdr:nvPicPr>
        <xdr:cNvPr id="15" name="Graphic 1" descr="A lightbulb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12371"/>
        <a:stretch/>
      </xdr:blipFill>
      <xdr:spPr>
        <a:xfrm>
          <a:off x="3088005" y="22907625"/>
          <a:ext cx="739140" cy="643890"/>
        </a:xfrm>
        <a:prstGeom prst="rect">
          <a:avLst/>
        </a:prstGeom>
      </xdr:spPr>
    </xdr:pic>
    <xdr:clientData/>
  </xdr:twoCellAnchor>
  <xdr:twoCellAnchor editAs="oneCell">
    <xdr:from>
      <xdr:col>3</xdr:col>
      <xdr:colOff>259080</xdr:colOff>
      <xdr:row>115</xdr:row>
      <xdr:rowOff>0</xdr:rowOff>
    </xdr:from>
    <xdr:to>
      <xdr:col>3</xdr:col>
      <xdr:colOff>998220</xdr:colOff>
      <xdr:row>116</xdr:row>
      <xdr:rowOff>15240</xdr:rowOff>
    </xdr:to>
    <xdr:pic>
      <xdr:nvPicPr>
        <xdr:cNvPr id="16" name="Graphic 1" descr="A lightbulb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12371"/>
        <a:stretch/>
      </xdr:blipFill>
      <xdr:spPr>
        <a:xfrm>
          <a:off x="3088005" y="22907625"/>
          <a:ext cx="739140" cy="643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EN/TXT/?qid=1575537561243&amp;uri=CELEX:32019R2015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viribright.com/blogs/insights/comparing-led-vs-cfl-vs-incandescent-light-bulbs" TargetMode="External"/><Relationship Id="rId1" Type="http://schemas.openxmlformats.org/officeDocument/2006/relationships/hyperlink" Target="https://ec.europa.eu/health/scientific_committees/opinions_layman/mercury-in-cfl/en/mercury-cfl/figtableboxes/energy-saving-consumption.ht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ec.europa.eu/eurostat/databrowser/view/nrg_pc_205/default/table?lang=en&amp;category=nrg.nrg_price.nrg_pc" TargetMode="External"/><Relationship Id="rId4" Type="http://schemas.openxmlformats.org/officeDocument/2006/relationships/hyperlink" Target="https://eprel.ec.europa.eu/screen/product/lightsour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1"/>
  <sheetViews>
    <sheetView tabSelected="1" workbookViewId="0">
      <selection activeCell="H45" sqref="H45"/>
    </sheetView>
  </sheetViews>
  <sheetFormatPr defaultColWidth="8.90625" defaultRowHeight="13" x14ac:dyDescent="0.3"/>
  <cols>
    <col min="1" max="1" width="3.453125" style="20" bestFit="1" customWidth="1"/>
    <col min="2" max="2" width="21.08984375" style="20" customWidth="1"/>
    <col min="3" max="3" width="12.453125" style="20" customWidth="1"/>
    <col min="4" max="6" width="17.453125" style="20" customWidth="1"/>
    <col min="7" max="16384" width="8.90625" style="1"/>
  </cols>
  <sheetData>
    <row r="1" spans="1:6" x14ac:dyDescent="0.3">
      <c r="A1" s="1"/>
      <c r="B1" s="1"/>
      <c r="C1" s="1"/>
      <c r="D1" s="1"/>
      <c r="E1" s="1"/>
      <c r="F1" s="1"/>
    </row>
    <row r="2" spans="1:6" x14ac:dyDescent="0.3">
      <c r="A2" s="1"/>
      <c r="B2" s="1"/>
      <c r="C2" s="1"/>
      <c r="D2" s="1"/>
      <c r="E2" s="1"/>
      <c r="F2" s="1"/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ht="13.5" thickBot="1" x14ac:dyDescent="0.35">
      <c r="A5" s="10"/>
      <c r="B5" s="10"/>
      <c r="C5" s="10"/>
      <c r="D5" s="10"/>
      <c r="E5" s="10"/>
      <c r="F5" s="10"/>
    </row>
    <row r="6" spans="1:6" ht="57.65" customHeight="1" thickBot="1" x14ac:dyDescent="0.35">
      <c r="A6" s="45" t="s">
        <v>97</v>
      </c>
      <c r="B6" s="46"/>
      <c r="C6" s="46"/>
      <c r="D6" s="46"/>
      <c r="E6" s="46"/>
      <c r="F6" s="46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1" t="s">
        <v>31</v>
      </c>
      <c r="C9" s="1"/>
      <c r="D9" s="1"/>
      <c r="E9" s="1"/>
      <c r="F9" s="1"/>
    </row>
    <row r="10" spans="1:6" x14ac:dyDescent="0.3">
      <c r="A10" s="1"/>
      <c r="B10" s="1"/>
      <c r="C10" s="1"/>
      <c r="D10" s="1"/>
      <c r="E10" s="1"/>
      <c r="F10" s="1"/>
    </row>
    <row r="11" spans="1:6" ht="14.5" x14ac:dyDescent="0.35">
      <c r="A11" s="1"/>
      <c r="B11" s="37" t="s">
        <v>32</v>
      </c>
      <c r="C11" s="1"/>
      <c r="D11" s="1"/>
      <c r="E11" s="1"/>
      <c r="F11" s="1"/>
    </row>
    <row r="12" spans="1:6" x14ac:dyDescent="0.3">
      <c r="A12" s="1"/>
      <c r="C12" s="1"/>
      <c r="D12" s="1"/>
      <c r="E12" s="1"/>
      <c r="F12" s="1"/>
    </row>
    <row r="13" spans="1:6" ht="14.5" customHeight="1" x14ac:dyDescent="0.35">
      <c r="A13" s="1"/>
      <c r="B13" s="37" t="s">
        <v>33</v>
      </c>
      <c r="C13" s="1"/>
      <c r="D13" s="1"/>
      <c r="E13" s="1"/>
      <c r="F13" s="1"/>
    </row>
    <row r="14" spans="1:6" x14ac:dyDescent="0.3">
      <c r="A14" s="1"/>
      <c r="C14" s="1"/>
      <c r="D14" s="1"/>
      <c r="E14" s="1"/>
      <c r="F14" s="1"/>
    </row>
    <row r="15" spans="1:6" ht="14.5" x14ac:dyDescent="0.35">
      <c r="A15" s="1"/>
      <c r="B15" s="37" t="s">
        <v>34</v>
      </c>
      <c r="C15" s="1"/>
      <c r="D15" s="1"/>
      <c r="E15" s="1"/>
      <c r="F15" s="1"/>
    </row>
    <row r="16" spans="1:6" x14ac:dyDescent="0.3">
      <c r="A16" s="1"/>
      <c r="C16" s="1"/>
      <c r="D16" s="1"/>
      <c r="E16" s="1"/>
      <c r="F16" s="1"/>
    </row>
    <row r="17" spans="1:6" ht="14.5" x14ac:dyDescent="0.35">
      <c r="A17" s="1"/>
      <c r="B17" s="37" t="s">
        <v>35</v>
      </c>
      <c r="C17" s="1"/>
      <c r="D17" s="1"/>
      <c r="E17" s="1"/>
      <c r="F17" s="1"/>
    </row>
    <row r="18" spans="1:6" x14ac:dyDescent="0.3">
      <c r="A18" s="1"/>
      <c r="B18" s="1"/>
      <c r="C18" s="1"/>
      <c r="D18" s="1"/>
      <c r="E18" s="1"/>
      <c r="F18" s="1"/>
    </row>
    <row r="19" spans="1:6" x14ac:dyDescent="0.3">
      <c r="A19" s="1"/>
      <c r="B19" s="1"/>
      <c r="C19" s="1"/>
      <c r="D19" s="1"/>
      <c r="E19" s="1"/>
      <c r="F19" s="1"/>
    </row>
    <row r="20" spans="1:6" x14ac:dyDescent="0.3">
      <c r="A20" s="1"/>
      <c r="B20" s="1"/>
      <c r="C20" s="1"/>
      <c r="D20" s="1"/>
      <c r="E20" s="1"/>
      <c r="F20" s="1"/>
    </row>
    <row r="21" spans="1:6" x14ac:dyDescent="0.3">
      <c r="A21" s="1"/>
      <c r="B21" s="1"/>
      <c r="C21" s="1"/>
      <c r="D21" s="1"/>
      <c r="E21" s="1"/>
      <c r="F21" s="1"/>
    </row>
    <row r="22" spans="1:6" x14ac:dyDescent="0.3">
      <c r="A22" s="1"/>
      <c r="B22" s="1"/>
      <c r="C22" s="1"/>
      <c r="D22" s="1"/>
      <c r="E22" s="1"/>
      <c r="F22" s="1"/>
    </row>
    <row r="23" spans="1:6" x14ac:dyDescent="0.3">
      <c r="A23" s="1"/>
      <c r="B23" s="1"/>
      <c r="C23" s="1"/>
      <c r="D23" s="1"/>
      <c r="E23" s="1"/>
      <c r="F23" s="1"/>
    </row>
    <row r="24" spans="1:6" x14ac:dyDescent="0.3">
      <c r="A24" s="1"/>
      <c r="B24" s="1"/>
      <c r="C24" s="1"/>
      <c r="D24" s="1"/>
      <c r="E24" s="1"/>
      <c r="F24" s="1"/>
    </row>
    <row r="25" spans="1:6" x14ac:dyDescent="0.3">
      <c r="A25" s="1"/>
      <c r="B25" s="1"/>
      <c r="C25" s="1"/>
      <c r="D25" s="1"/>
      <c r="E25" s="1"/>
      <c r="F25" s="1"/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  <row r="32" spans="1:6" x14ac:dyDescent="0.3">
      <c r="A32" s="29" t="s">
        <v>37</v>
      </c>
      <c r="B32" s="1"/>
      <c r="C32" s="1"/>
      <c r="D32" s="1"/>
      <c r="E32" s="1"/>
      <c r="F32" s="1"/>
    </row>
    <row r="33" spans="1:6" ht="54" customHeight="1" x14ac:dyDescent="0.3">
      <c r="A33" s="69" t="s">
        <v>36</v>
      </c>
      <c r="B33" s="69"/>
      <c r="C33" s="69"/>
      <c r="D33" s="69"/>
      <c r="E33" s="69"/>
      <c r="F33" s="69"/>
    </row>
    <row r="34" spans="1:6" x14ac:dyDescent="0.3">
      <c r="A34" s="1"/>
      <c r="B34" s="1"/>
      <c r="C34" s="1"/>
      <c r="D34" s="1"/>
      <c r="E34" s="1"/>
      <c r="F34" s="1"/>
    </row>
    <row r="35" spans="1:6" x14ac:dyDescent="0.3">
      <c r="A35" s="1"/>
      <c r="B35" s="1"/>
      <c r="C35" s="1"/>
      <c r="D35" s="1"/>
      <c r="E35" s="1"/>
      <c r="F35" s="1"/>
    </row>
    <row r="36" spans="1:6" x14ac:dyDescent="0.3">
      <c r="A36" s="1"/>
      <c r="B36" s="1"/>
      <c r="C36" s="1"/>
      <c r="D36" s="1"/>
      <c r="E36" s="1"/>
      <c r="F36" s="1"/>
    </row>
    <row r="37" spans="1:6" x14ac:dyDescent="0.3">
      <c r="A37" s="1"/>
      <c r="B37" s="1"/>
      <c r="C37" s="1"/>
      <c r="D37" s="1"/>
      <c r="E37" s="1"/>
      <c r="F37" s="1"/>
    </row>
    <row r="38" spans="1:6" x14ac:dyDescent="0.3">
      <c r="A38" s="1"/>
      <c r="B38" s="1"/>
      <c r="C38" s="1"/>
      <c r="D38" s="1"/>
      <c r="E38" s="1"/>
      <c r="F38" s="1"/>
    </row>
    <row r="39" spans="1:6" ht="13.5" thickBot="1" x14ac:dyDescent="0.35">
      <c r="A39" s="30"/>
      <c r="B39" s="31"/>
      <c r="C39" s="31"/>
      <c r="D39" s="31"/>
      <c r="E39" s="31"/>
      <c r="F39" s="31"/>
    </row>
    <row r="41" spans="1:6" ht="13.5" customHeight="1" thickBot="1" x14ac:dyDescent="0.35">
      <c r="A41" s="45" t="s">
        <v>32</v>
      </c>
      <c r="B41" s="46"/>
      <c r="C41" s="46"/>
      <c r="D41" s="46"/>
      <c r="E41" s="46"/>
      <c r="F41" s="46"/>
    </row>
    <row r="43" spans="1:6" ht="49.9" customHeight="1" x14ac:dyDescent="0.3">
      <c r="A43" s="72"/>
      <c r="B43" s="42" t="s">
        <v>38</v>
      </c>
      <c r="C43" s="42"/>
      <c r="D43" s="12"/>
      <c r="E43" s="12"/>
      <c r="F43" s="12"/>
    </row>
    <row r="44" spans="1:6" ht="39" x14ac:dyDescent="0.3">
      <c r="A44" s="73"/>
      <c r="B44" s="42"/>
      <c r="C44" s="42"/>
      <c r="D44" s="11" t="s">
        <v>98</v>
      </c>
      <c r="E44" s="11" t="s">
        <v>40</v>
      </c>
      <c r="F44" s="11" t="s">
        <v>0</v>
      </c>
    </row>
    <row r="45" spans="1:6" x14ac:dyDescent="0.3">
      <c r="A45" s="2">
        <v>1</v>
      </c>
      <c r="B45" s="43" t="s">
        <v>41</v>
      </c>
      <c r="C45" s="43"/>
      <c r="D45" s="33" t="s">
        <v>42</v>
      </c>
      <c r="E45" s="33" t="s">
        <v>43</v>
      </c>
      <c r="F45" s="33" t="s">
        <v>44</v>
      </c>
    </row>
    <row r="46" spans="1:6" ht="52" x14ac:dyDescent="0.3">
      <c r="A46" s="19">
        <v>2</v>
      </c>
      <c r="B46" s="44" t="s">
        <v>7</v>
      </c>
      <c r="C46" s="44"/>
      <c r="D46" s="3" t="s">
        <v>45</v>
      </c>
      <c r="E46" s="3" t="s">
        <v>46</v>
      </c>
      <c r="F46" s="3" t="s">
        <v>47</v>
      </c>
    </row>
    <row r="47" spans="1:6" ht="84" x14ac:dyDescent="0.3">
      <c r="A47" s="19">
        <v>3</v>
      </c>
      <c r="B47" s="44" t="s">
        <v>48</v>
      </c>
      <c r="C47" s="44"/>
      <c r="D47" s="36" t="s">
        <v>49</v>
      </c>
      <c r="E47" s="36" t="s">
        <v>50</v>
      </c>
      <c r="F47" s="36" t="s">
        <v>51</v>
      </c>
    </row>
    <row r="48" spans="1:6" ht="26" x14ac:dyDescent="0.3">
      <c r="A48" s="2">
        <v>4</v>
      </c>
      <c r="B48" s="43" t="s">
        <v>52</v>
      </c>
      <c r="C48" s="43"/>
      <c r="D48" s="33" t="s">
        <v>53</v>
      </c>
      <c r="E48" s="33" t="s">
        <v>43</v>
      </c>
      <c r="F48" s="33" t="s">
        <v>54</v>
      </c>
    </row>
    <row r="49" spans="1:6" ht="14.5" customHeight="1" x14ac:dyDescent="0.3">
      <c r="A49" s="19">
        <v>5</v>
      </c>
      <c r="B49" s="41" t="s">
        <v>55</v>
      </c>
      <c r="C49" s="41"/>
      <c r="D49" s="33" t="s">
        <v>56</v>
      </c>
      <c r="E49" s="33" t="s">
        <v>57</v>
      </c>
      <c r="F49" s="33" t="s">
        <v>58</v>
      </c>
    </row>
    <row r="50" spans="1:6" ht="26" x14ac:dyDescent="0.3">
      <c r="A50" s="48">
        <v>6</v>
      </c>
      <c r="B50" s="41" t="s">
        <v>59</v>
      </c>
      <c r="C50" s="35" t="s">
        <v>60</v>
      </c>
      <c r="D50" s="71" t="s">
        <v>65</v>
      </c>
      <c r="E50" s="71"/>
      <c r="F50" s="71"/>
    </row>
    <row r="51" spans="1:6" x14ac:dyDescent="0.3">
      <c r="A51" s="49"/>
      <c r="B51" s="41"/>
      <c r="C51" s="34" t="s">
        <v>61</v>
      </c>
      <c r="D51" s="2" t="s">
        <v>8</v>
      </c>
      <c r="E51" s="2" t="s">
        <v>9</v>
      </c>
      <c r="F51" s="2" t="s">
        <v>10</v>
      </c>
    </row>
    <row r="52" spans="1:6" x14ac:dyDescent="0.3">
      <c r="A52" s="49"/>
      <c r="B52" s="41"/>
      <c r="C52" s="34" t="s">
        <v>62</v>
      </c>
      <c r="D52" s="2" t="s">
        <v>11</v>
      </c>
      <c r="E52" s="2" t="s">
        <v>12</v>
      </c>
      <c r="F52" s="2" t="s">
        <v>13</v>
      </c>
    </row>
    <row r="53" spans="1:6" x14ac:dyDescent="0.3">
      <c r="A53" s="49"/>
      <c r="B53" s="41"/>
      <c r="C53" s="34" t="s">
        <v>63</v>
      </c>
      <c r="D53" s="2" t="s">
        <v>14</v>
      </c>
      <c r="E53" s="2" t="s">
        <v>15</v>
      </c>
      <c r="F53" s="2" t="s">
        <v>16</v>
      </c>
    </row>
    <row r="54" spans="1:6" x14ac:dyDescent="0.3">
      <c r="A54" s="50"/>
      <c r="B54" s="41"/>
      <c r="C54" s="34" t="s">
        <v>64</v>
      </c>
      <c r="D54" s="2" t="s">
        <v>2</v>
      </c>
      <c r="E54" s="2" t="s">
        <v>17</v>
      </c>
      <c r="F54" s="2" t="s">
        <v>18</v>
      </c>
    </row>
    <row r="55" spans="1:6" x14ac:dyDescent="0.3">
      <c r="B55" s="1" t="s">
        <v>22</v>
      </c>
      <c r="C55" s="1"/>
      <c r="D55" s="1"/>
      <c r="E55" s="1"/>
      <c r="F55" s="1"/>
    </row>
    <row r="56" spans="1:6" ht="14.5" x14ac:dyDescent="0.35">
      <c r="B56" s="37" t="s">
        <v>21</v>
      </c>
      <c r="C56" s="1"/>
      <c r="D56" s="1"/>
      <c r="E56" s="1"/>
      <c r="F56" s="1"/>
    </row>
    <row r="57" spans="1:6" x14ac:dyDescent="0.3">
      <c r="B57" s="1"/>
      <c r="C57" s="27"/>
      <c r="D57" s="1"/>
      <c r="E57" s="1"/>
      <c r="F57" s="1"/>
    </row>
    <row r="58" spans="1:6" x14ac:dyDescent="0.3">
      <c r="B58" s="1"/>
      <c r="C58" s="27"/>
      <c r="D58" s="1"/>
      <c r="E58" s="1"/>
      <c r="F58" s="1"/>
    </row>
    <row r="59" spans="1:6" x14ac:dyDescent="0.3">
      <c r="B59" s="1"/>
      <c r="C59" s="1"/>
      <c r="D59" s="1"/>
      <c r="E59" s="1"/>
      <c r="F59" s="1"/>
    </row>
    <row r="60" spans="1:6" s="32" customFormat="1" ht="14.5" x14ac:dyDescent="0.35"/>
    <row r="61" spans="1:6" s="32" customFormat="1" ht="14.5" x14ac:dyDescent="0.35"/>
    <row r="62" spans="1:6" s="32" customFormat="1" ht="14.5" x14ac:dyDescent="0.35"/>
    <row r="63" spans="1:6" s="32" customFormat="1" ht="14.5" x14ac:dyDescent="0.35"/>
    <row r="64" spans="1:6" s="32" customFormat="1" ht="14.5" x14ac:dyDescent="0.35"/>
    <row r="65" spans="1:6" s="32" customFormat="1" ht="14.5" x14ac:dyDescent="0.35"/>
    <row r="66" spans="1:6" s="32" customFormat="1" ht="14.5" x14ac:dyDescent="0.35"/>
    <row r="67" spans="1:6" s="32" customFormat="1" ht="14.5" x14ac:dyDescent="0.35"/>
    <row r="68" spans="1:6" s="32" customFormat="1" ht="14.5" x14ac:dyDescent="0.35"/>
    <row r="69" spans="1:6" s="32" customFormat="1" ht="14.5" x14ac:dyDescent="0.35"/>
    <row r="70" spans="1:6" s="32" customFormat="1" ht="14.5" x14ac:dyDescent="0.35"/>
    <row r="74" spans="1:6" ht="13.5" customHeight="1" thickBot="1" x14ac:dyDescent="0.35">
      <c r="A74" s="45" t="s">
        <v>33</v>
      </c>
      <c r="B74" s="45"/>
      <c r="C74" s="45"/>
      <c r="D74" s="45"/>
      <c r="E74" s="45"/>
      <c r="F74" s="45"/>
    </row>
    <row r="75" spans="1:6" ht="3" customHeight="1" x14ac:dyDescent="0.3"/>
    <row r="76" spans="1:6" x14ac:dyDescent="0.3">
      <c r="A76" s="51"/>
      <c r="B76" s="52"/>
      <c r="C76" s="53"/>
      <c r="D76" s="60" t="s">
        <v>66</v>
      </c>
      <c r="E76" s="61"/>
      <c r="F76" s="62"/>
    </row>
    <row r="77" spans="1:6" x14ac:dyDescent="0.3">
      <c r="A77" s="54"/>
      <c r="B77" s="55"/>
      <c r="C77" s="56"/>
      <c r="D77" s="63"/>
      <c r="E77" s="64"/>
      <c r="F77" s="65"/>
    </row>
    <row r="78" spans="1:6" x14ac:dyDescent="0.3">
      <c r="A78" s="54"/>
      <c r="B78" s="55"/>
      <c r="C78" s="56"/>
      <c r="D78" s="63"/>
      <c r="E78" s="64"/>
      <c r="F78" s="65"/>
    </row>
    <row r="79" spans="1:6" x14ac:dyDescent="0.3">
      <c r="A79" s="54"/>
      <c r="B79" s="55"/>
      <c r="C79" s="56"/>
      <c r="D79" s="63"/>
      <c r="E79" s="64"/>
      <c r="F79" s="65"/>
    </row>
    <row r="80" spans="1:6" x14ac:dyDescent="0.3">
      <c r="A80" s="54"/>
      <c r="B80" s="55"/>
      <c r="C80" s="56"/>
      <c r="D80" s="63"/>
      <c r="E80" s="64"/>
      <c r="F80" s="65"/>
    </row>
    <row r="81" spans="1:6" x14ac:dyDescent="0.3">
      <c r="A81" s="54"/>
      <c r="B81" s="55"/>
      <c r="C81" s="56"/>
      <c r="D81" s="63"/>
      <c r="E81" s="64"/>
      <c r="F81" s="65"/>
    </row>
    <row r="82" spans="1:6" x14ac:dyDescent="0.3">
      <c r="A82" s="54"/>
      <c r="B82" s="55"/>
      <c r="C82" s="56"/>
      <c r="D82" s="63"/>
      <c r="E82" s="64"/>
      <c r="F82" s="65"/>
    </row>
    <row r="83" spans="1:6" x14ac:dyDescent="0.3">
      <c r="A83" s="54"/>
      <c r="B83" s="55"/>
      <c r="C83" s="56"/>
      <c r="D83" s="63"/>
      <c r="E83" s="64"/>
      <c r="F83" s="65"/>
    </row>
    <row r="84" spans="1:6" x14ac:dyDescent="0.3">
      <c r="A84" s="54"/>
      <c r="B84" s="55"/>
      <c r="C84" s="56"/>
      <c r="D84" s="63"/>
      <c r="E84" s="64"/>
      <c r="F84" s="65"/>
    </row>
    <row r="85" spans="1:6" x14ac:dyDescent="0.3">
      <c r="A85" s="54"/>
      <c r="B85" s="55"/>
      <c r="C85" s="56"/>
      <c r="D85" s="63"/>
      <c r="E85" s="64"/>
      <c r="F85" s="65"/>
    </row>
    <row r="86" spans="1:6" x14ac:dyDescent="0.3">
      <c r="A86" s="54"/>
      <c r="B86" s="55"/>
      <c r="C86" s="56"/>
      <c r="D86" s="63"/>
      <c r="E86" s="64"/>
      <c r="F86" s="65"/>
    </row>
    <row r="87" spans="1:6" x14ac:dyDescent="0.3">
      <c r="A87" s="54"/>
      <c r="B87" s="55"/>
      <c r="C87" s="56"/>
      <c r="D87" s="63"/>
      <c r="E87" s="64"/>
      <c r="F87" s="65"/>
    </row>
    <row r="88" spans="1:6" x14ac:dyDescent="0.3">
      <c r="A88" s="54"/>
      <c r="B88" s="55"/>
      <c r="C88" s="56"/>
      <c r="D88" s="63"/>
      <c r="E88" s="64"/>
      <c r="F88" s="65"/>
    </row>
    <row r="89" spans="1:6" x14ac:dyDescent="0.3">
      <c r="A89" s="54"/>
      <c r="B89" s="55"/>
      <c r="C89" s="56"/>
      <c r="D89" s="63"/>
      <c r="E89" s="64"/>
      <c r="F89" s="65"/>
    </row>
    <row r="90" spans="1:6" x14ac:dyDescent="0.3">
      <c r="A90" s="54"/>
      <c r="B90" s="55"/>
      <c r="C90" s="56"/>
      <c r="D90" s="63"/>
      <c r="E90" s="64"/>
      <c r="F90" s="65"/>
    </row>
    <row r="91" spans="1:6" x14ac:dyDescent="0.3">
      <c r="A91" s="54"/>
      <c r="B91" s="55"/>
      <c r="C91" s="56"/>
      <c r="D91" s="63"/>
      <c r="E91" s="64"/>
      <c r="F91" s="65"/>
    </row>
    <row r="92" spans="1:6" x14ac:dyDescent="0.3">
      <c r="A92" s="54"/>
      <c r="B92" s="55"/>
      <c r="C92" s="56"/>
      <c r="D92" s="63"/>
      <c r="E92" s="64"/>
      <c r="F92" s="65"/>
    </row>
    <row r="93" spans="1:6" x14ac:dyDescent="0.3">
      <c r="A93" s="54"/>
      <c r="B93" s="55"/>
      <c r="C93" s="56"/>
      <c r="D93" s="63"/>
      <c r="E93" s="64"/>
      <c r="F93" s="65"/>
    </row>
    <row r="94" spans="1:6" x14ac:dyDescent="0.3">
      <c r="A94" s="57"/>
      <c r="B94" s="58"/>
      <c r="C94" s="59"/>
      <c r="D94" s="66"/>
      <c r="E94" s="67"/>
      <c r="F94" s="68"/>
    </row>
    <row r="95" spans="1:6" ht="14.5" x14ac:dyDescent="0.35">
      <c r="B95" s="1" t="s">
        <v>67</v>
      </c>
      <c r="C95" s="37" t="s">
        <v>30</v>
      </c>
      <c r="D95" s="38"/>
      <c r="E95" s="38"/>
      <c r="F95" s="38"/>
    </row>
    <row r="96" spans="1:6" x14ac:dyDescent="0.3">
      <c r="B96" s="20" t="s">
        <v>68</v>
      </c>
    </row>
    <row r="97" spans="1:6" ht="14.5" x14ac:dyDescent="0.35">
      <c r="A97" s="1"/>
      <c r="B97" s="37" t="s">
        <v>29</v>
      </c>
    </row>
    <row r="98" spans="1:6" x14ac:dyDescent="0.3">
      <c r="A98" s="1"/>
    </row>
    <row r="99" spans="1:6" ht="13.5" customHeight="1" thickBot="1" x14ac:dyDescent="0.35">
      <c r="A99" s="45" t="s">
        <v>34</v>
      </c>
      <c r="B99" s="46"/>
      <c r="C99" s="46"/>
      <c r="D99" s="46"/>
      <c r="E99" s="46"/>
      <c r="F99" s="46"/>
    </row>
    <row r="101" spans="1:6" ht="26" x14ac:dyDescent="0.3">
      <c r="B101" s="21"/>
      <c r="C101" s="21" t="s">
        <v>27</v>
      </c>
      <c r="D101" s="21" t="s">
        <v>26</v>
      </c>
    </row>
    <row r="102" spans="1:6" ht="39" x14ac:dyDescent="0.3">
      <c r="B102" s="22" t="s">
        <v>25</v>
      </c>
      <c r="C102" s="28">
        <v>0</v>
      </c>
      <c r="D102" s="28">
        <f>100%-C102</f>
        <v>1</v>
      </c>
    </row>
    <row r="103" spans="1:6" ht="39" x14ac:dyDescent="0.3">
      <c r="B103" s="22" t="s">
        <v>24</v>
      </c>
      <c r="C103" s="28">
        <f>100%-D103</f>
        <v>0.7</v>
      </c>
      <c r="D103" s="28">
        <v>0.3</v>
      </c>
    </row>
    <row r="104" spans="1:6" x14ac:dyDescent="0.3">
      <c r="B104" s="22" t="s">
        <v>23</v>
      </c>
      <c r="C104" s="28">
        <f>100%-D104</f>
        <v>0.8</v>
      </c>
      <c r="D104" s="28">
        <v>0.2</v>
      </c>
    </row>
    <row r="112" spans="1:6" x14ac:dyDescent="0.3">
      <c r="B112" s="20" t="s">
        <v>69</v>
      </c>
    </row>
    <row r="113" spans="1:6" ht="34.15" customHeight="1" x14ac:dyDescent="0.35">
      <c r="B113" s="70" t="s">
        <v>28</v>
      </c>
      <c r="C113" s="70"/>
      <c r="D113" s="70"/>
      <c r="E113" s="70"/>
      <c r="F113" s="70"/>
    </row>
    <row r="115" spans="1:6" ht="13.5" customHeight="1" thickBot="1" x14ac:dyDescent="0.35">
      <c r="A115" s="45" t="s">
        <v>35</v>
      </c>
      <c r="B115" s="46"/>
      <c r="C115" s="46"/>
      <c r="D115" s="46"/>
      <c r="E115" s="46"/>
      <c r="F115" s="46"/>
    </row>
    <row r="116" spans="1:6" ht="49.9" customHeight="1" x14ac:dyDescent="0.3">
      <c r="A116" s="47"/>
      <c r="B116" s="47"/>
      <c r="C116" s="47"/>
      <c r="D116" s="11"/>
      <c r="E116" s="12"/>
      <c r="F116" s="12"/>
    </row>
    <row r="117" spans="1:6" ht="39" x14ac:dyDescent="0.3">
      <c r="A117" s="47"/>
      <c r="B117" s="47"/>
      <c r="C117" s="47"/>
      <c r="D117" s="4" t="s">
        <v>39</v>
      </c>
      <c r="E117" s="11" t="s">
        <v>40</v>
      </c>
      <c r="F117" s="4" t="s">
        <v>0</v>
      </c>
    </row>
    <row r="118" spans="1:6" x14ac:dyDescent="0.3">
      <c r="A118" s="3">
        <v>1</v>
      </c>
      <c r="B118" s="40" t="s">
        <v>70</v>
      </c>
      <c r="C118" s="3" t="s">
        <v>86</v>
      </c>
      <c r="D118" s="3">
        <v>60</v>
      </c>
      <c r="E118" s="3">
        <v>14</v>
      </c>
      <c r="F118" s="3">
        <v>7</v>
      </c>
    </row>
    <row r="119" spans="1:6" x14ac:dyDescent="0.3">
      <c r="A119" s="13">
        <v>2</v>
      </c>
      <c r="B119" s="14" t="s">
        <v>71</v>
      </c>
      <c r="C119" s="13" t="s">
        <v>87</v>
      </c>
      <c r="D119" s="13">
        <v>1000</v>
      </c>
      <c r="E119" s="13">
        <v>8000</v>
      </c>
      <c r="F119" s="13">
        <v>25000</v>
      </c>
    </row>
    <row r="120" spans="1:6" x14ac:dyDescent="0.3">
      <c r="A120" s="4">
        <v>3</v>
      </c>
      <c r="B120" s="40" t="s">
        <v>72</v>
      </c>
      <c r="C120" s="3" t="s">
        <v>88</v>
      </c>
      <c r="D120" s="3">
        <v>1</v>
      </c>
      <c r="E120" s="3">
        <v>1</v>
      </c>
      <c r="F120" s="3">
        <v>1</v>
      </c>
    </row>
    <row r="121" spans="1:6" ht="26" x14ac:dyDescent="0.3">
      <c r="A121" s="3">
        <v>3</v>
      </c>
      <c r="B121" s="40" t="s">
        <v>73</v>
      </c>
      <c r="C121" s="3" t="s">
        <v>89</v>
      </c>
      <c r="D121" s="3">
        <v>3</v>
      </c>
      <c r="E121" s="3">
        <v>3</v>
      </c>
      <c r="F121" s="3">
        <v>3</v>
      </c>
    </row>
    <row r="122" spans="1:6" ht="26" x14ac:dyDescent="0.3">
      <c r="A122" s="3">
        <v>4</v>
      </c>
      <c r="B122" s="40" t="s">
        <v>74</v>
      </c>
      <c r="C122" s="3" t="s">
        <v>90</v>
      </c>
      <c r="D122" s="3">
        <f>D121*365</f>
        <v>1095</v>
      </c>
      <c r="E122" s="3">
        <f t="shared" ref="E122:F122" si="0">E121*365</f>
        <v>1095</v>
      </c>
      <c r="F122" s="3">
        <f t="shared" si="0"/>
        <v>1095</v>
      </c>
    </row>
    <row r="123" spans="1:6" ht="26" x14ac:dyDescent="0.3">
      <c r="A123" s="4">
        <v>4.7</v>
      </c>
      <c r="B123" s="40" t="s">
        <v>75</v>
      </c>
      <c r="C123" s="3" t="s">
        <v>91</v>
      </c>
      <c r="D123" s="15">
        <f>D118/1000*D121*D120</f>
        <v>0.18</v>
      </c>
      <c r="E123" s="15">
        <f t="shared" ref="E123:F123" si="1">E118/1000*E121*E120</f>
        <v>4.2000000000000003E-2</v>
      </c>
      <c r="F123" s="15">
        <f t="shared" si="1"/>
        <v>2.1000000000000001E-2</v>
      </c>
    </row>
    <row r="124" spans="1:6" ht="26" x14ac:dyDescent="0.3">
      <c r="A124" s="4">
        <v>5.4</v>
      </c>
      <c r="B124" s="40" t="s">
        <v>76</v>
      </c>
      <c r="C124" s="3" t="s">
        <v>3</v>
      </c>
      <c r="D124" s="15">
        <f>D118/1000*D122*D120</f>
        <v>65.7</v>
      </c>
      <c r="E124" s="15">
        <f t="shared" ref="E124:F124" si="2">E118/1000*E122*E120</f>
        <v>15.33</v>
      </c>
      <c r="F124" s="15">
        <f t="shared" si="2"/>
        <v>7.665</v>
      </c>
    </row>
    <row r="125" spans="1:6" ht="65" x14ac:dyDescent="0.3">
      <c r="A125" s="5">
        <v>6.1</v>
      </c>
      <c r="B125" s="16" t="s">
        <v>77</v>
      </c>
      <c r="C125" s="5" t="s">
        <v>92</v>
      </c>
      <c r="D125" s="6">
        <v>0.1187</v>
      </c>
      <c r="E125" s="39">
        <f>D125</f>
        <v>0.1187</v>
      </c>
      <c r="F125" s="39">
        <f>E125</f>
        <v>0.1187</v>
      </c>
    </row>
    <row r="126" spans="1:6" ht="39" x14ac:dyDescent="0.3">
      <c r="A126" s="3">
        <v>6.8</v>
      </c>
      <c r="B126" s="40" t="s">
        <v>78</v>
      </c>
      <c r="C126" s="3" t="s">
        <v>93</v>
      </c>
      <c r="D126" s="15">
        <f>D125*D124</f>
        <v>7.7985899999999999</v>
      </c>
      <c r="E126" s="15">
        <f t="shared" ref="E126:F126" si="3">E125*E124</f>
        <v>1.819671</v>
      </c>
      <c r="F126" s="15">
        <f t="shared" si="3"/>
        <v>0.90983550000000002</v>
      </c>
    </row>
    <row r="127" spans="1:6" ht="39" x14ac:dyDescent="0.3">
      <c r="A127" s="4">
        <v>7.5</v>
      </c>
      <c r="B127" s="18" t="s">
        <v>79</v>
      </c>
      <c r="C127" s="19" t="s">
        <v>87</v>
      </c>
      <c r="D127" s="19">
        <v>25000</v>
      </c>
      <c r="E127" s="19">
        <v>25000</v>
      </c>
      <c r="F127" s="19">
        <v>25000</v>
      </c>
    </row>
    <row r="128" spans="1:6" ht="65" x14ac:dyDescent="0.3">
      <c r="A128" s="4">
        <v>8.1999999999999993</v>
      </c>
      <c r="B128" s="18" t="s">
        <v>80</v>
      </c>
      <c r="C128" s="19" t="s">
        <v>88</v>
      </c>
      <c r="D128" s="19">
        <v>25</v>
      </c>
      <c r="E128" s="19">
        <v>3</v>
      </c>
      <c r="F128" s="19">
        <v>1</v>
      </c>
    </row>
    <row r="129" spans="1:6" ht="26" x14ac:dyDescent="0.3">
      <c r="A129" s="24">
        <v>8.9</v>
      </c>
      <c r="B129" s="25" t="s">
        <v>81</v>
      </c>
      <c r="C129" s="24" t="s">
        <v>94</v>
      </c>
      <c r="D129" s="26">
        <v>0.34</v>
      </c>
      <c r="E129" s="26">
        <v>3.29</v>
      </c>
      <c r="F129" s="26">
        <v>5.29</v>
      </c>
    </row>
    <row r="130" spans="1:6" ht="39" x14ac:dyDescent="0.3">
      <c r="A130" s="3" t="s">
        <v>4</v>
      </c>
      <c r="B130" s="40" t="s">
        <v>82</v>
      </c>
      <c r="C130" s="3" t="s">
        <v>93</v>
      </c>
      <c r="D130" s="15">
        <f>D128*D129</f>
        <v>8.5</v>
      </c>
      <c r="E130" s="15">
        <f t="shared" ref="E130:F130" si="4">E128*E129</f>
        <v>9.870000000000001</v>
      </c>
      <c r="F130" s="15">
        <f t="shared" si="4"/>
        <v>5.29</v>
      </c>
    </row>
    <row r="131" spans="1:6" ht="26" x14ac:dyDescent="0.3">
      <c r="A131" s="3" t="s">
        <v>5</v>
      </c>
      <c r="B131" s="40" t="s">
        <v>83</v>
      </c>
      <c r="C131" s="3" t="s">
        <v>93</v>
      </c>
      <c r="D131" s="15">
        <f>D126*23</f>
        <v>179.36757</v>
      </c>
      <c r="E131" s="15">
        <f>E126*23</f>
        <v>41.852432999999998</v>
      </c>
      <c r="F131" s="15">
        <f t="shared" ref="F131" si="5">F126*23</f>
        <v>20.926216499999999</v>
      </c>
    </row>
    <row r="132" spans="1:6" ht="39" x14ac:dyDescent="0.3">
      <c r="A132" s="3" t="s">
        <v>6</v>
      </c>
      <c r="B132" s="40" t="s">
        <v>84</v>
      </c>
      <c r="C132" s="3" t="s">
        <v>93</v>
      </c>
      <c r="D132" s="15">
        <f>+D130+D131</f>
        <v>187.86757</v>
      </c>
      <c r="E132" s="15">
        <f t="shared" ref="E132:F132" si="6">+E130+E131</f>
        <v>51.722432999999995</v>
      </c>
      <c r="F132" s="15">
        <f t="shared" si="6"/>
        <v>26.216216499999998</v>
      </c>
    </row>
    <row r="133" spans="1:6" ht="26.5" customHeight="1" x14ac:dyDescent="0.3">
      <c r="A133" s="23"/>
      <c r="B133" s="7" t="s">
        <v>85</v>
      </c>
      <c r="C133" s="8" t="s">
        <v>93</v>
      </c>
      <c r="D133" s="9">
        <f>+D132-D132</f>
        <v>0</v>
      </c>
      <c r="E133" s="9">
        <f>+D132-E132</f>
        <v>136.14513700000001</v>
      </c>
      <c r="F133" s="9">
        <f>+D132-F132</f>
        <v>161.6513535</v>
      </c>
    </row>
    <row r="134" spans="1:6" s="32" customFormat="1" ht="26.5" customHeight="1" x14ac:dyDescent="0.35"/>
    <row r="135" spans="1:6" x14ac:dyDescent="0.3">
      <c r="A135" s="1"/>
      <c r="B135" s="1" t="s">
        <v>77</v>
      </c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22" t="s">
        <v>19</v>
      </c>
      <c r="C137" s="17">
        <v>0.1835</v>
      </c>
      <c r="D137" s="17" t="s">
        <v>1</v>
      </c>
    </row>
    <row r="138" spans="1:6" x14ac:dyDescent="0.3">
      <c r="A138" s="1"/>
      <c r="B138" s="22" t="s">
        <v>20</v>
      </c>
      <c r="C138" s="17">
        <v>0.1187</v>
      </c>
      <c r="D138" s="17" t="s">
        <v>1</v>
      </c>
    </row>
    <row r="140" spans="1:6" x14ac:dyDescent="0.3">
      <c r="B140" s="20" t="s">
        <v>95</v>
      </c>
    </row>
    <row r="141" spans="1:6" ht="14.5" x14ac:dyDescent="0.35">
      <c r="B141" s="37" t="s">
        <v>96</v>
      </c>
    </row>
  </sheetData>
  <mergeCells count="22">
    <mergeCell ref="A6:F6"/>
    <mergeCell ref="A116:A117"/>
    <mergeCell ref="B116:B117"/>
    <mergeCell ref="C116:C117"/>
    <mergeCell ref="B50:B54"/>
    <mergeCell ref="A50:A54"/>
    <mergeCell ref="A115:F115"/>
    <mergeCell ref="A76:C94"/>
    <mergeCell ref="D76:F94"/>
    <mergeCell ref="A33:F33"/>
    <mergeCell ref="A99:F99"/>
    <mergeCell ref="B113:F113"/>
    <mergeCell ref="D50:F50"/>
    <mergeCell ref="A43:A44"/>
    <mergeCell ref="A74:F74"/>
    <mergeCell ref="A41:F41"/>
    <mergeCell ref="B49:C49"/>
    <mergeCell ref="B43:C44"/>
    <mergeCell ref="B45:C45"/>
    <mergeCell ref="B46:C46"/>
    <mergeCell ref="B47:C47"/>
    <mergeCell ref="B48:C48"/>
  </mergeCells>
  <dataValidations count="1">
    <dataValidation type="list" allowBlank="1" showInputMessage="1" showErrorMessage="1" sqref="D125" xr:uid="{00000000-0002-0000-0000-000000000000}">
      <formula1>$C$137:$C$138</formula1>
    </dataValidation>
  </dataValidations>
  <hyperlinks>
    <hyperlink ref="B113" r:id="rId1" xr:uid="{00000000-0004-0000-0000-000000000000}"/>
    <hyperlink ref="B56" r:id="rId2" xr:uid="{00000000-0004-0000-0000-000001000000}"/>
    <hyperlink ref="B97" r:id="rId3" xr:uid="{00000000-0004-0000-0000-000002000000}"/>
    <hyperlink ref="C95" r:id="rId4" xr:uid="{00000000-0004-0000-0000-000003000000}"/>
    <hyperlink ref="B11" location="'Light Bulbs'!A45" display="Основне карактеристике појединих врста електричних сијалица" xr:uid="{00000000-0004-0000-0000-000004000000}"/>
    <hyperlink ref="B13" location="'Light Bulbs'!A89" display="Означавање енергетске ефикасности електричних извора светлости" xr:uid="{00000000-0004-0000-0000-000005000000}"/>
    <hyperlink ref="B15" location="'Light Bulbs'!A110" display="Потрошња и уштеда енергије" xr:uid="{00000000-0004-0000-0000-000006000000}"/>
    <hyperlink ref="B17" location="'Light Bulbs'!A125" display="Обрачун трошкови осветљења по сијалици" xr:uid="{00000000-0004-0000-0000-000007000000}"/>
    <hyperlink ref="B141" r:id="rId5" xr:uid="{00000000-0004-0000-0000-000008000000}"/>
  </hyperlinks>
  <pageMargins left="0.7" right="0.7" top="0.75" bottom="0.75" header="0.3" footer="0.3"/>
  <pageSetup orientation="portrait" r:id="rId6"/>
  <headerFooter>
    <oddFooter>&amp;R&amp;P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Light Bulbs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Milenkovic</dc:creator>
  <cp:lastModifiedBy>Sirma Ilijoska Trifunovska Zanaetciska komora Skopje</cp:lastModifiedBy>
  <cp:lastPrinted>2025-01-27T06:12:08Z</cp:lastPrinted>
  <dcterms:created xsi:type="dcterms:W3CDTF">2025-01-22T07:11:33Z</dcterms:created>
  <dcterms:modified xsi:type="dcterms:W3CDTF">2025-05-12T10:07:05Z</dcterms:modified>
</cp:coreProperties>
</file>